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9 месяцев" sheetId="2" r:id="rId1"/>
  </sheets>
  <definedNames>
    <definedName name="_xlnm._FilterDatabase" localSheetId="0" hidden="1">'9 месяцев'!$A$5:$D$52</definedName>
    <definedName name="_xlnm.Print_Titles" localSheetId="0">'9 месяцев'!$5:$5</definedName>
    <definedName name="_xlnm.Print_Area" localSheetId="0">'9 месяцев'!$A$1:$F$54</definedName>
  </definedNames>
  <calcPr calcId="145621" calcMode="autoNoTable"/>
</workbook>
</file>

<file path=xl/calcChain.xml><?xml version="1.0" encoding="utf-8"?>
<calcChain xmlns="http://schemas.openxmlformats.org/spreadsheetml/2006/main">
  <c r="D57" i="2" l="1"/>
  <c r="D53" i="2" l="1"/>
  <c r="D51" i="2"/>
  <c r="D48" i="2"/>
  <c r="D44" i="2"/>
  <c r="D39" i="2"/>
  <c r="D36" i="2"/>
  <c r="D30" i="2"/>
  <c r="D25" i="2"/>
  <c r="D18" i="2"/>
  <c r="D15" i="2"/>
  <c r="D8" i="2"/>
  <c r="D7" i="2" l="1"/>
  <c r="E8" i="2"/>
  <c r="F8" i="2" s="1"/>
  <c r="E53" i="2"/>
  <c r="E51" i="2"/>
  <c r="E48" i="2"/>
  <c r="E44" i="2"/>
  <c r="E39" i="2"/>
  <c r="E36" i="2"/>
  <c r="E30" i="2"/>
  <c r="E25" i="2"/>
  <c r="E18" i="2"/>
  <c r="E15" i="2"/>
  <c r="F53" i="2" l="1"/>
  <c r="F54" i="2"/>
  <c r="E7" i="2"/>
  <c r="E57" i="2" s="1"/>
  <c r="F17" i="2" l="1"/>
  <c r="F23" i="2" l="1"/>
  <c r="F13" i="2" l="1"/>
  <c r="F20" i="2"/>
  <c r="F9" i="2" l="1"/>
  <c r="F10" i="2"/>
  <c r="F11" i="2"/>
  <c r="F12" i="2"/>
  <c r="F14" i="2"/>
  <c r="F15" i="2"/>
  <c r="F16" i="2"/>
  <c r="F18" i="2"/>
  <c r="F19" i="2"/>
  <c r="F21" i="2"/>
  <c r="F22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7" i="2" l="1"/>
</calcChain>
</file>

<file path=xl/sharedStrings.xml><?xml version="1.0" encoding="utf-8"?>
<sst xmlns="http://schemas.openxmlformats.org/spreadsheetml/2006/main" count="147" uniqueCount="78">
  <si>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</si>
  <si>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</si>
  <si>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</si>
  <si>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</si>
  <si>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</si>
  <si>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</si>
  <si>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</si>
  <si>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</si>
  <si>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</si>
  <si>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</si>
  <si>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</si>
  <si>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</si>
  <si>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</si>
  <si>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</si>
  <si>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</si>
  <si>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телевидение и радиовещание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</si>
  <si>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</si>
  <si>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</si>
  <si>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</si>
  <si>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</si>
  <si>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</si>
  <si>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</si>
  <si>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</si>
  <si>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</si>
  <si>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</si>
  <si>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</si>
  <si>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</si>
  <si>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</si>
  <si>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</si>
  <si>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</si>
  <si>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</si>
  <si>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</si>
  <si>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</si>
  <si>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</si>
  <si>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</si>
  <si>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</si>
  <si>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</si>
  <si>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</si>
  <si>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</si>
  <si>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</si>
  <si>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</si>
  <si>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</si>
  <si>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</si>
  <si>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</si>
  <si>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</si>
  <si>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</si>
  <si>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</si>
  <si>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</si>
  <si>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</si>
  <si>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>Раздел</t>
  </si>
  <si>
    <t>- дополнительное образование детей</t>
  </si>
  <si>
    <t>1</t>
  </si>
  <si>
    <t>2</t>
  </si>
  <si>
    <t>3</t>
  </si>
  <si>
    <t>5</t>
  </si>
  <si>
    <t>6</t>
  </si>
  <si>
    <t>Отклонение 
(гр. 5 - гр. 4)
"+" рост
"-" уменьшение</t>
  </si>
  <si>
    <t>Аналитические данные о расходах бюджета муниципального образования "Город Майкоп" 
по разделам и подразделам классификации расходов  бюджета за отчетный период текущего года 
в сравнении с соответствующим периодом прошлого года</t>
  </si>
  <si>
    <t>- водное хозяйство</t>
  </si>
  <si>
    <t xml:space="preserve">- молодежная политика </t>
  </si>
  <si>
    <t xml:space="preserve"> - связь и информатика</t>
  </si>
  <si>
    <t xml:space="preserve"> - функционирование Правительства РФ, высших исполнительных органов  власти субъектов РФ, местных администраций</t>
  </si>
  <si>
    <t xml:space="preserve"> - обеспечение деятельности финансовых, налоговых и таможенных органов и органов финансового (финансово-бюджетного) надзора</t>
  </si>
  <si>
    <t>- гражданская оборона</t>
  </si>
  <si>
    <t>- защита населения и территории от чрезвычайных ситуаций природного и техногенного характера, пожарная безопасность</t>
  </si>
  <si>
    <t>4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</si>
  <si>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</si>
  <si>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</si>
  <si>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-межбюджетные трансферты общего характера бюджетам бюджетной системы Российской Федерации </t>
  </si>
  <si>
    <t>14</t>
  </si>
  <si>
    <t>- прочие межбюджетные трансферты общего характера</t>
  </si>
  <si>
    <t xml:space="preserve">- культура, кинематография </t>
  </si>
  <si>
    <t>тыс.руб.</t>
  </si>
  <si>
    <t>контроль</t>
  </si>
  <si>
    <t>Исполнение 
за 9 месяцев 2023г.</t>
  </si>
  <si>
    <t xml:space="preserve"> - обеспечение проведения выборов и референдумов</t>
  </si>
  <si>
    <t>Исполнение 
за 9 месяцев 2024г.</t>
  </si>
  <si>
    <t>4 614 707,1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</si>
</sst>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7" fillId="0" borderId="0"/>
    <xf numFmtId="0" fontId="5" fillId="0" borderId="0">
      <alignment horizontal="left" vertical="top" wrapText="1"/>
    </xf>
    <xf numFmtId="0" fontId="5" fillId="0" borderId="0"/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4"/>
    <xf numFmtId="0" fontId="5" fillId="0" borderId="2">
      <alignment horizontal="center" vertical="center" shrinkToFit="1"/>
    </xf>
    <xf numFmtId="4" fontId="5" fillId="2" borderId="2">
      <alignment horizontal="right" vertical="top" shrinkToFit="1"/>
    </xf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4" borderId="0"/>
    <xf numFmtId="0" fontId="5" fillId="4" borderId="5"/>
    <xf numFmtId="0" fontId="5" fillId="4" borderId="3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6" fillId="0" borderId="2">
      <alignment horizontal="left" vertical="top" wrapText="1"/>
    </xf>
    <xf numFmtId="0" fontId="5" fillId="4" borderId="0">
      <alignment horizontal="left"/>
    </xf>
    <xf numFmtId="4" fontId="5" fillId="0" borderId="4">
      <alignment horizontal="right" shrinkToFit="1"/>
    </xf>
    <xf numFmtId="4" fontId="5" fillId="0" borderId="0">
      <alignment horizontal="right" shrinkToFit="1"/>
    </xf>
    <xf numFmtId="0" fontId="5" fillId="4" borderId="3">
      <alignment horizontal="center"/>
    </xf>
    <xf numFmtId="164" fontId="5" fillId="2" borderId="2">
      <alignment horizontal="right" vertical="center" shrinkToFit="1"/>
    </xf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9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164" fontId="9" fillId="5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4" fontId="2" fillId="0" borderId="7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vertical="center"/>
    </xf>
    <xf numFmtId="165" fontId="9" fillId="0" borderId="7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164" fontId="9" fillId="0" borderId="2" xfId="5" applyNumberFormat="1" applyFont="1" applyFill="1" applyAlignment="1" applyProtection="1">
      <alignment horizontal="right" vertical="center" shrinkToFit="1"/>
    </xf>
    <xf numFmtId="164" fontId="9" fillId="0" borderId="2" xfId="2" applyNumberFormat="1" applyFont="1" applyFill="1" applyAlignment="1" applyProtection="1">
      <alignment horizontal="right" vertical="center" shrinkToFit="1"/>
    </xf>
    <xf numFmtId="164" fontId="2" fillId="0" borderId="2" xfId="36" applyNumberFormat="1" applyFont="1" applyFill="1" applyAlignment="1" applyProtection="1">
      <alignment horizontal="right" vertical="center" shrinkToFit="1"/>
    </xf>
    <xf numFmtId="49" fontId="2" fillId="0" borderId="2" xfId="3" applyNumberFormat="1" applyFont="1" applyFill="1" applyProtection="1">
      <alignment horizontal="left" vertical="top" wrapText="1"/>
    </xf>
    <xf numFmtId="164" fontId="2" fillId="5" borderId="2" xfId="36" applyNumberFormat="1" applyFont="1" applyFill="1" applyAlignment="1" applyProtection="1">
      <alignment horizontal="right" vertical="center" shrinkToFit="1"/>
    </xf>
    <xf numFmtId="164" fontId="9" fillId="5" borderId="2" xfId="36" applyNumberFormat="1" applyFont="1" applyFill="1" applyAlignment="1" applyProtection="1">
      <alignment horizontal="right" vertical="center" shrinkToFit="1"/>
    </xf>
    <xf numFmtId="164" fontId="2" fillId="5" borderId="8" xfId="36" applyNumberFormat="1" applyFont="1" applyFill="1" applyBorder="1" applyAlignment="1" applyProtection="1">
      <alignment horizontal="right" vertical="center" shrinkToFit="1"/>
    </xf>
    <xf numFmtId="0" fontId="2" fillId="0" borderId="0" xfId="6" applyNumberFormat="1" applyFont="1" applyFill="1" applyBorder="1" applyProtection="1"/>
    <xf numFmtId="164" fontId="9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right" wrapText="1"/>
    </xf>
    <xf numFmtId="165" fontId="2" fillId="0" borderId="0" xfId="0" applyNumberFormat="1" applyFont="1" applyFill="1" applyAlignment="1">
      <alignment horizontal="center" vertical="top" wrapText="1"/>
    </xf>
    <xf numFmtId="49" fontId="9" fillId="6" borderId="0" xfId="0" applyNumberFormat="1" applyFont="1" applyFill="1" applyAlignment="1">
      <alignment horizontal="center" vertical="top" wrapText="1"/>
    </xf>
    <xf numFmtId="164" fontId="9" fillId="6" borderId="0" xfId="0" applyNumberFormat="1" applyFont="1" applyFill="1" applyAlignment="1">
      <alignment horizontal="right" vertical="top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</cellXfs>
  <cellStyles count="37">
    <cellStyle name="br" xfId="21"/>
    <cellStyle name="col" xfId="20"/>
    <cellStyle name="st29" xfId="36"/>
    <cellStyle name="style0" xfId="22"/>
    <cellStyle name="td" xfId="23"/>
    <cellStyle name="tr" xfId="19"/>
    <cellStyle name="xl21" xfId="24"/>
    <cellStyle name="xl22" xfId="8"/>
    <cellStyle name="xl23" xfId="9"/>
    <cellStyle name="xl24" xfId="10"/>
    <cellStyle name="xl25" xfId="11"/>
    <cellStyle name="xl26" xfId="12"/>
    <cellStyle name="xl27" xfId="13"/>
    <cellStyle name="xl28" xfId="25"/>
    <cellStyle name="xl29" xfId="14"/>
    <cellStyle name="xl30" xfId="15"/>
    <cellStyle name="xl31" xfId="16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9" xfId="2"/>
    <cellStyle name="xl39 2" xfId="1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57"/>
  <sheetViews>
    <sheetView tabSelected="1" zoomScale="110" zoomScaleNormal="110" workbookViewId="0">
      <selection activeCell="A3" sqref="A3:D3"/>
    </sheetView>
  </sheetViews>
  <sheetFormatPr defaultColWidth="9" defaultRowHeight="12.75" x14ac:dyDescent="0.2"/>
  <cols>
    <col min="1" max="1" width="58.25" style="9" customWidth="1"/>
    <col min="2" max="2" width="6.25" style="3" customWidth="1"/>
    <col min="3" max="3" width="5.625" style="3" customWidth="1"/>
    <col min="4" max="4" width="11.875" style="3" customWidth="1"/>
    <col min="5" max="5" width="11.375" style="5" customWidth="1"/>
    <col min="6" max="6" width="12.875" style="12" customWidth="1"/>
    <col min="7" max="7" width="11.625" style="12" customWidth="1"/>
    <col min="8" max="16384" width="9" style="12"/>
  </cols>
  <sheetData>
    <row r="1" spans="1:8" x14ac:dyDescent="0.2">
      <c r="C1" s="10"/>
      <c r="D1" s="10"/>
      <c r="E1" s="11"/>
    </row>
    <row r="2" spans="1:8" ht="52.5" customHeight="1" x14ac:dyDescent="0.2">
      <c r="A2" s="45" t="s">
        <v>57</v>
      </c>
      <c r="B2" s="45"/>
      <c r="C2" s="45"/>
      <c r="D2" s="45"/>
      <c r="E2" s="45"/>
      <c r="F2" s="45"/>
    </row>
    <row r="3" spans="1:8" x14ac:dyDescent="0.2">
      <c r="A3" s="44"/>
      <c r="B3" s="44"/>
      <c r="C3" s="44"/>
      <c r="D3" s="44"/>
      <c r="E3" s="13"/>
    </row>
    <row r="4" spans="1:8" x14ac:dyDescent="0.2">
      <c r="E4" s="14"/>
      <c r="F4" s="12" t="s">
        <v>72</v>
      </c>
    </row>
    <row r="5" spans="1:8" s="16" customFormat="1" ht="54" customHeight="1" x14ac:dyDescent="0.2">
      <c r="A5" s="7" t="s">
        <v>0</v>
      </c>
      <c r="B5" s="7" t="s">
        <v>49</v>
      </c>
      <c r="C5" s="7" t="s">
        <v>1</v>
      </c>
      <c r="D5" s="15" t="s">
        <v>74</v>
      </c>
      <c r="E5" s="15" t="s">
        <v>76</v>
      </c>
      <c r="F5" s="7" t="s">
        <v>56</v>
      </c>
      <c r="G5" s="30"/>
    </row>
    <row r="6" spans="1:8" s="16" customFormat="1" ht="15" customHeight="1" x14ac:dyDescent="0.2">
      <c r="A6" s="7" t="s">
        <v>51</v>
      </c>
      <c r="B6" s="7" t="s">
        <v>52</v>
      </c>
      <c r="C6" s="7" t="s">
        <v>53</v>
      </c>
      <c r="D6" s="7" t="s">
        <v>65</v>
      </c>
      <c r="E6" s="17" t="s">
        <v>54</v>
      </c>
      <c r="F6" s="7" t="s">
        <v>55</v>
      </c>
      <c r="G6" s="30"/>
    </row>
    <row r="7" spans="1:8" s="16" customFormat="1" x14ac:dyDescent="0.2">
      <c r="A7" s="6" t="s">
        <v>38</v>
      </c>
      <c r="B7" s="18"/>
      <c r="C7" s="18"/>
      <c r="D7" s="31">
        <f>D8+D15+D18+D25+D30+D36+D39+D44+D48+D51+D53</f>
        <v>4614707.0999999987</v>
      </c>
      <c r="E7" s="31">
        <f>E8+E15+E18+E25+E30+E36+E39+E44+E48+E51+E53</f>
        <v>5240572.7</v>
      </c>
      <c r="F7" s="31">
        <f>F8+F15+F18+F25+F30+F36+F39+F44+F48+F51+F53</f>
        <v>625865.60000000033</v>
      </c>
      <c r="G7" s="30"/>
      <c r="H7" s="39"/>
    </row>
    <row r="8" spans="1:8" s="16" customFormat="1" x14ac:dyDescent="0.2">
      <c r="A8" s="20" t="s">
        <v>8</v>
      </c>
      <c r="B8" s="18" t="s">
        <v>21</v>
      </c>
      <c r="C8" s="18"/>
      <c r="D8" s="32">
        <f>SUM(D9:D14)</f>
        <v>213145.7</v>
      </c>
      <c r="E8" s="32">
        <f>SUM(E9:E14)</f>
        <v>202323.8</v>
      </c>
      <c r="F8" s="19">
        <f>E8-D8</f>
        <v>-10821.900000000023</v>
      </c>
      <c r="G8" s="30"/>
    </row>
    <row r="9" spans="1:8" s="16" customFormat="1" ht="25.5" x14ac:dyDescent="0.2">
      <c r="A9" s="1" t="s">
        <v>35</v>
      </c>
      <c r="B9" s="26" t="s">
        <v>21</v>
      </c>
      <c r="C9" s="26" t="s">
        <v>22</v>
      </c>
      <c r="D9" s="33">
        <v>1948.6</v>
      </c>
      <c r="E9" s="33">
        <v>2651.7</v>
      </c>
      <c r="F9" s="27">
        <f t="shared" ref="F9:F54" si="0">E9-D9</f>
        <v>703.09999999999991</v>
      </c>
      <c r="G9" s="30"/>
    </row>
    <row r="10" spans="1:8" s="16" customFormat="1" ht="38.25" x14ac:dyDescent="0.2">
      <c r="A10" s="1" t="s">
        <v>39</v>
      </c>
      <c r="B10" s="26" t="s">
        <v>21</v>
      </c>
      <c r="C10" s="26" t="s">
        <v>23</v>
      </c>
      <c r="D10" s="33">
        <v>10993.6</v>
      </c>
      <c r="E10" s="33">
        <v>11465.7</v>
      </c>
      <c r="F10" s="27">
        <f t="shared" si="0"/>
        <v>472.10000000000036</v>
      </c>
      <c r="G10" s="30"/>
    </row>
    <row r="11" spans="1:8" s="16" customFormat="1" ht="25.5" x14ac:dyDescent="0.2">
      <c r="A11" s="1" t="s">
        <v>61</v>
      </c>
      <c r="B11" s="26" t="s">
        <v>21</v>
      </c>
      <c r="C11" s="26" t="s">
        <v>24</v>
      </c>
      <c r="D11" s="33">
        <v>70776.2</v>
      </c>
      <c r="E11" s="33">
        <v>72787.5</v>
      </c>
      <c r="F11" s="27">
        <f t="shared" si="0"/>
        <v>2011.3000000000029</v>
      </c>
      <c r="G11" s="30"/>
    </row>
    <row r="12" spans="1:8" s="16" customFormat="1" ht="25.5" x14ac:dyDescent="0.2">
      <c r="A12" s="1" t="s">
        <v>62</v>
      </c>
      <c r="B12" s="26" t="s">
        <v>21</v>
      </c>
      <c r="C12" s="26" t="s">
        <v>30</v>
      </c>
      <c r="D12" s="33">
        <v>20319.099999999999</v>
      </c>
      <c r="E12" s="33">
        <v>22068.6</v>
      </c>
      <c r="F12" s="27">
        <f t="shared" si="0"/>
        <v>1749.5</v>
      </c>
      <c r="G12" s="30"/>
    </row>
    <row r="13" spans="1:8" s="16" customFormat="1" ht="16.5" customHeight="1" x14ac:dyDescent="0.2">
      <c r="A13" s="34" t="s">
        <v>75</v>
      </c>
      <c r="B13" s="26" t="s">
        <v>21</v>
      </c>
      <c r="C13" s="26" t="s">
        <v>25</v>
      </c>
      <c r="D13" s="33">
        <v>13315</v>
      </c>
      <c r="E13" s="33">
        <v>191.5</v>
      </c>
      <c r="F13" s="27">
        <f t="shared" si="0"/>
        <v>-13123.5</v>
      </c>
      <c r="G13" s="21"/>
    </row>
    <row r="14" spans="1:8" s="16" customFormat="1" ht="17.25" customHeight="1" x14ac:dyDescent="0.25">
      <c r="A14" s="1" t="s">
        <v>33</v>
      </c>
      <c r="B14" s="26" t="s">
        <v>21</v>
      </c>
      <c r="C14" s="26" t="s">
        <v>40</v>
      </c>
      <c r="D14" s="33">
        <v>95793.2</v>
      </c>
      <c r="E14" s="33">
        <v>93158.8</v>
      </c>
      <c r="F14" s="27">
        <f t="shared" si="0"/>
        <v>-2634.3999999999942</v>
      </c>
    </row>
    <row r="15" spans="1:8" x14ac:dyDescent="0.2">
      <c r="A15" s="20" t="s">
        <v>11</v>
      </c>
      <c r="B15" s="18" t="s">
        <v>23</v>
      </c>
      <c r="C15" s="18"/>
      <c r="D15" s="32">
        <f>SUM(D16:D17)</f>
        <v>36316.6</v>
      </c>
      <c r="E15" s="32">
        <f>SUM(E16:E17)</f>
        <v>45766.400000000001</v>
      </c>
      <c r="F15" s="19">
        <f t="shared" si="0"/>
        <v>9449.8000000000029</v>
      </c>
    </row>
    <row r="16" spans="1:8" x14ac:dyDescent="0.2">
      <c r="A16" s="1" t="s">
        <v>63</v>
      </c>
      <c r="B16" s="26" t="s">
        <v>23</v>
      </c>
      <c r="C16" s="26" t="s">
        <v>29</v>
      </c>
      <c r="D16" s="33">
        <v>8838.9</v>
      </c>
      <c r="E16" s="33">
        <v>0</v>
      </c>
      <c r="F16" s="27">
        <f t="shared" si="0"/>
        <v>-8838.9</v>
      </c>
    </row>
    <row r="17" spans="1:6" ht="28.5" customHeight="1" x14ac:dyDescent="0.2">
      <c r="A17" s="1" t="s">
        <v>64</v>
      </c>
      <c r="B17" s="26" t="s">
        <v>23</v>
      </c>
      <c r="C17" s="26" t="s">
        <v>28</v>
      </c>
      <c r="D17" s="33">
        <v>27477.7</v>
      </c>
      <c r="E17" s="33">
        <v>45766.400000000001</v>
      </c>
      <c r="F17" s="27">
        <f t="shared" si="0"/>
        <v>18288.7</v>
      </c>
    </row>
    <row r="18" spans="1:6" x14ac:dyDescent="0.2">
      <c r="A18" s="20" t="s">
        <v>2</v>
      </c>
      <c r="B18" s="18" t="s">
        <v>24</v>
      </c>
      <c r="C18" s="18"/>
      <c r="D18" s="32">
        <f>SUM(D19:D24)</f>
        <v>588805</v>
      </c>
      <c r="E18" s="32">
        <f>SUM(E19:E24)</f>
        <v>750908.20000000007</v>
      </c>
      <c r="F18" s="19">
        <f t="shared" si="0"/>
        <v>162103.20000000007</v>
      </c>
    </row>
    <row r="19" spans="1:6" x14ac:dyDescent="0.2">
      <c r="A19" s="1" t="s">
        <v>18</v>
      </c>
      <c r="B19" s="26" t="s">
        <v>24</v>
      </c>
      <c r="C19" s="26" t="s">
        <v>32</v>
      </c>
      <c r="D19" s="33">
        <v>4009.5</v>
      </c>
      <c r="E19" s="33">
        <v>15209.9</v>
      </c>
      <c r="F19" s="27">
        <f t="shared" si="0"/>
        <v>11200.4</v>
      </c>
    </row>
    <row r="20" spans="1:6" x14ac:dyDescent="0.2">
      <c r="A20" s="1" t="s">
        <v>58</v>
      </c>
      <c r="B20" s="26" t="s">
        <v>24</v>
      </c>
      <c r="C20" s="26" t="s">
        <v>30</v>
      </c>
      <c r="D20" s="33">
        <v>78.3</v>
      </c>
      <c r="E20" s="33">
        <v>78.3</v>
      </c>
      <c r="F20" s="27">
        <f t="shared" si="0"/>
        <v>0</v>
      </c>
    </row>
    <row r="21" spans="1:6" x14ac:dyDescent="0.2">
      <c r="A21" s="1" t="s">
        <v>37</v>
      </c>
      <c r="B21" s="26" t="s">
        <v>24</v>
      </c>
      <c r="C21" s="26" t="s">
        <v>26</v>
      </c>
      <c r="D21" s="33">
        <v>34545</v>
      </c>
      <c r="E21" s="33">
        <v>282074</v>
      </c>
      <c r="F21" s="27">
        <f t="shared" si="0"/>
        <v>247529</v>
      </c>
    </row>
    <row r="22" spans="1:6" x14ac:dyDescent="0.2">
      <c r="A22" s="1" t="s">
        <v>45</v>
      </c>
      <c r="B22" s="26" t="s">
        <v>24</v>
      </c>
      <c r="C22" s="26" t="s">
        <v>29</v>
      </c>
      <c r="D22" s="33">
        <v>532922.69999999995</v>
      </c>
      <c r="E22" s="33">
        <v>438595.8</v>
      </c>
      <c r="F22" s="27">
        <f t="shared" si="0"/>
        <v>-94326.899999999965</v>
      </c>
    </row>
    <row r="23" spans="1:6" x14ac:dyDescent="0.2">
      <c r="A23" s="4" t="s">
        <v>60</v>
      </c>
      <c r="B23" s="26" t="s">
        <v>24</v>
      </c>
      <c r="C23" s="26" t="s">
        <v>28</v>
      </c>
      <c r="D23" s="33">
        <v>2934</v>
      </c>
      <c r="E23" s="33">
        <v>1909.8</v>
      </c>
      <c r="F23" s="27">
        <f t="shared" si="0"/>
        <v>-1024.2</v>
      </c>
    </row>
    <row r="24" spans="1:6" x14ac:dyDescent="0.2">
      <c r="A24" s="1" t="s">
        <v>3</v>
      </c>
      <c r="B24" s="26" t="s">
        <v>24</v>
      </c>
      <c r="C24" s="26" t="s">
        <v>31</v>
      </c>
      <c r="D24" s="33">
        <v>14315.5</v>
      </c>
      <c r="E24" s="33">
        <v>13040.4</v>
      </c>
      <c r="F24" s="27">
        <f t="shared" si="0"/>
        <v>-1275.1000000000004</v>
      </c>
    </row>
    <row r="25" spans="1:6" x14ac:dyDescent="0.2">
      <c r="A25" s="20" t="s">
        <v>16</v>
      </c>
      <c r="B25" s="18" t="s">
        <v>32</v>
      </c>
      <c r="C25" s="18"/>
      <c r="D25" s="32">
        <f>SUM(D26:D29)</f>
        <v>1118481.6000000001</v>
      </c>
      <c r="E25" s="32">
        <f>SUM(E26:E29)</f>
        <v>1065603.5</v>
      </c>
      <c r="F25" s="19">
        <f t="shared" si="0"/>
        <v>-52878.100000000093</v>
      </c>
    </row>
    <row r="26" spans="1:6" x14ac:dyDescent="0.2">
      <c r="A26" s="1" t="s">
        <v>19</v>
      </c>
      <c r="B26" s="26" t="s">
        <v>32</v>
      </c>
      <c r="C26" s="26" t="s">
        <v>21</v>
      </c>
      <c r="D26" s="33">
        <v>15665.3</v>
      </c>
      <c r="E26" s="33">
        <v>163250.5</v>
      </c>
      <c r="F26" s="27">
        <f t="shared" si="0"/>
        <v>147585.20000000001</v>
      </c>
    </row>
    <row r="27" spans="1:6" x14ac:dyDescent="0.2">
      <c r="A27" s="1" t="s">
        <v>36</v>
      </c>
      <c r="B27" s="26" t="s">
        <v>32</v>
      </c>
      <c r="C27" s="26" t="s">
        <v>22</v>
      </c>
      <c r="D27" s="33">
        <v>635710.9</v>
      </c>
      <c r="E27" s="33">
        <v>262147.7</v>
      </c>
      <c r="F27" s="27">
        <f t="shared" si="0"/>
        <v>-373563.2</v>
      </c>
    </row>
    <row r="28" spans="1:6" x14ac:dyDescent="0.2">
      <c r="A28" s="1" t="s">
        <v>20</v>
      </c>
      <c r="B28" s="26" t="s">
        <v>32</v>
      </c>
      <c r="C28" s="26" t="s">
        <v>23</v>
      </c>
      <c r="D28" s="33">
        <v>399281.2</v>
      </c>
      <c r="E28" s="33">
        <v>557205.5</v>
      </c>
      <c r="F28" s="27">
        <f t="shared" si="0"/>
        <v>157924.29999999999</v>
      </c>
    </row>
    <row r="29" spans="1:6" x14ac:dyDescent="0.2">
      <c r="A29" s="1" t="s">
        <v>17</v>
      </c>
      <c r="B29" s="26" t="s">
        <v>32</v>
      </c>
      <c r="C29" s="26" t="s">
        <v>32</v>
      </c>
      <c r="D29" s="33">
        <v>67824.2</v>
      </c>
      <c r="E29" s="33">
        <v>82999.8</v>
      </c>
      <c r="F29" s="27">
        <f t="shared" si="0"/>
        <v>15175.600000000006</v>
      </c>
    </row>
    <row r="30" spans="1:6" x14ac:dyDescent="0.2">
      <c r="A30" s="20" t="s">
        <v>4</v>
      </c>
      <c r="B30" s="18" t="s">
        <v>25</v>
      </c>
      <c r="C30" s="18"/>
      <c r="D30" s="32">
        <f>SUM(D31:D35)</f>
        <v>2249256.4</v>
      </c>
      <c r="E30" s="32">
        <f>SUM(E31:E35)</f>
        <v>2413929.7000000002</v>
      </c>
      <c r="F30" s="19">
        <f t="shared" si="0"/>
        <v>164673.30000000028</v>
      </c>
    </row>
    <row r="31" spans="1:6" x14ac:dyDescent="0.2">
      <c r="A31" s="1" t="s">
        <v>12</v>
      </c>
      <c r="B31" s="26" t="s">
        <v>25</v>
      </c>
      <c r="C31" s="26" t="s">
        <v>21</v>
      </c>
      <c r="D31" s="35">
        <v>754376.5</v>
      </c>
      <c r="E31" s="35">
        <v>857378.1</v>
      </c>
      <c r="F31" s="27">
        <f t="shared" si="0"/>
        <v>103001.59999999998</v>
      </c>
    </row>
    <row r="32" spans="1:6" x14ac:dyDescent="0.2">
      <c r="A32" s="1" t="s">
        <v>9</v>
      </c>
      <c r="B32" s="26" t="s">
        <v>25</v>
      </c>
      <c r="C32" s="26" t="s">
        <v>22</v>
      </c>
      <c r="D32" s="35">
        <v>1375552.4</v>
      </c>
      <c r="E32" s="35">
        <v>1428219.6</v>
      </c>
      <c r="F32" s="27">
        <f t="shared" si="0"/>
        <v>52667.200000000186</v>
      </c>
    </row>
    <row r="33" spans="1:6" x14ac:dyDescent="0.2">
      <c r="A33" s="34" t="s">
        <v>50</v>
      </c>
      <c r="B33" s="26" t="s">
        <v>25</v>
      </c>
      <c r="C33" s="26" t="s">
        <v>23</v>
      </c>
      <c r="D33" s="35">
        <v>50658</v>
      </c>
      <c r="E33" s="35">
        <v>45797.9</v>
      </c>
      <c r="F33" s="27">
        <f t="shared" si="0"/>
        <v>-4860.0999999999985</v>
      </c>
    </row>
    <row r="34" spans="1:6" x14ac:dyDescent="0.2">
      <c r="A34" s="1" t="s">
        <v>59</v>
      </c>
      <c r="B34" s="26" t="s">
        <v>25</v>
      </c>
      <c r="C34" s="26" t="s">
        <v>25</v>
      </c>
      <c r="D34" s="35">
        <v>7984.4</v>
      </c>
      <c r="E34" s="35">
        <v>7180.7</v>
      </c>
      <c r="F34" s="27">
        <f t="shared" si="0"/>
        <v>-803.69999999999982</v>
      </c>
    </row>
    <row r="35" spans="1:6" x14ac:dyDescent="0.2">
      <c r="A35" s="1" t="s">
        <v>10</v>
      </c>
      <c r="B35" s="26" t="s">
        <v>25</v>
      </c>
      <c r="C35" s="26" t="s">
        <v>29</v>
      </c>
      <c r="D35" s="35">
        <v>60685.1</v>
      </c>
      <c r="E35" s="35">
        <v>75353.399999999994</v>
      </c>
      <c r="F35" s="27">
        <f t="shared" si="0"/>
        <v>14668.299999999996</v>
      </c>
    </row>
    <row r="36" spans="1:6" x14ac:dyDescent="0.2">
      <c r="A36" s="20" t="s">
        <v>71</v>
      </c>
      <c r="B36" s="18" t="s">
        <v>26</v>
      </c>
      <c r="C36" s="18"/>
      <c r="D36" s="36">
        <f>SUM(D37:D38)</f>
        <v>191465.5</v>
      </c>
      <c r="E36" s="36">
        <f>SUM(E37:E38)</f>
        <v>324445.2</v>
      </c>
      <c r="F36" s="19">
        <f t="shared" si="0"/>
        <v>132979.70000000001</v>
      </c>
    </row>
    <row r="37" spans="1:6" x14ac:dyDescent="0.2">
      <c r="A37" s="1" t="s">
        <v>13</v>
      </c>
      <c r="B37" s="26" t="s">
        <v>26</v>
      </c>
      <c r="C37" s="26" t="s">
        <v>21</v>
      </c>
      <c r="D37" s="35">
        <v>185731.20000000001</v>
      </c>
      <c r="E37" s="35">
        <v>318942.8</v>
      </c>
      <c r="F37" s="27">
        <f t="shared" si="0"/>
        <v>133211.59999999998</v>
      </c>
    </row>
    <row r="38" spans="1:6" x14ac:dyDescent="0.2">
      <c r="A38" s="1" t="s">
        <v>43</v>
      </c>
      <c r="B38" s="26" t="s">
        <v>26</v>
      </c>
      <c r="C38" s="26" t="s">
        <v>24</v>
      </c>
      <c r="D38" s="35">
        <v>5734.3</v>
      </c>
      <c r="E38" s="35">
        <v>5502.4</v>
      </c>
      <c r="F38" s="27">
        <f t="shared" si="0"/>
        <v>-231.90000000000055</v>
      </c>
    </row>
    <row r="39" spans="1:6" x14ac:dyDescent="0.2">
      <c r="A39" s="20" t="s">
        <v>6</v>
      </c>
      <c r="B39" s="18" t="s">
        <v>28</v>
      </c>
      <c r="C39" s="18"/>
      <c r="D39" s="36">
        <f>SUM(D40:D43)</f>
        <v>142135</v>
      </c>
      <c r="E39" s="36">
        <f>SUM(E40:E43)</f>
        <v>347620.3</v>
      </c>
      <c r="F39" s="19">
        <f t="shared" si="0"/>
        <v>205485.3</v>
      </c>
    </row>
    <row r="40" spans="1:6" x14ac:dyDescent="0.2">
      <c r="A40" s="1" t="s">
        <v>14</v>
      </c>
      <c r="B40" s="26" t="s">
        <v>28</v>
      </c>
      <c r="C40" s="26" t="s">
        <v>21</v>
      </c>
      <c r="D40" s="35">
        <v>15938.6</v>
      </c>
      <c r="E40" s="35">
        <v>18491.3</v>
      </c>
      <c r="F40" s="27">
        <f t="shared" si="0"/>
        <v>2552.6999999999989</v>
      </c>
    </row>
    <row r="41" spans="1:6" x14ac:dyDescent="0.2">
      <c r="A41" s="1" t="s">
        <v>7</v>
      </c>
      <c r="B41" s="26" t="s">
        <v>28</v>
      </c>
      <c r="C41" s="26" t="s">
        <v>23</v>
      </c>
      <c r="D41" s="35">
        <v>3725.9</v>
      </c>
      <c r="E41" s="35">
        <v>121409.7</v>
      </c>
      <c r="F41" s="27">
        <f t="shared" si="0"/>
        <v>117683.8</v>
      </c>
    </row>
    <row r="42" spans="1:6" x14ac:dyDescent="0.2">
      <c r="A42" s="1" t="s">
        <v>34</v>
      </c>
      <c r="B42" s="26" t="s">
        <v>28</v>
      </c>
      <c r="C42" s="26" t="s">
        <v>24</v>
      </c>
      <c r="D42" s="35">
        <v>121079.7</v>
      </c>
      <c r="E42" s="35">
        <v>206677.1</v>
      </c>
      <c r="F42" s="27">
        <f t="shared" si="0"/>
        <v>85597.400000000009</v>
      </c>
    </row>
    <row r="43" spans="1:6" x14ac:dyDescent="0.2">
      <c r="A43" s="2" t="s">
        <v>44</v>
      </c>
      <c r="B43" s="26" t="s">
        <v>28</v>
      </c>
      <c r="C43" s="26" t="s">
        <v>30</v>
      </c>
      <c r="D43" s="35">
        <v>1390.8</v>
      </c>
      <c r="E43" s="35">
        <v>1042.2</v>
      </c>
      <c r="F43" s="27">
        <f t="shared" si="0"/>
        <v>-348.59999999999991</v>
      </c>
    </row>
    <row r="44" spans="1:6" x14ac:dyDescent="0.2">
      <c r="A44" s="20" t="s">
        <v>42</v>
      </c>
      <c r="B44" s="18" t="s">
        <v>27</v>
      </c>
      <c r="C44" s="18"/>
      <c r="D44" s="36">
        <f>SUM(D45:D47)</f>
        <v>67427.099999999991</v>
      </c>
      <c r="E44" s="36">
        <f>SUM(E45:E47)</f>
        <v>82555.7</v>
      </c>
      <c r="F44" s="19">
        <f t="shared" si="0"/>
        <v>15128.600000000006</v>
      </c>
    </row>
    <row r="45" spans="1:6" x14ac:dyDescent="0.2">
      <c r="A45" s="1" t="s">
        <v>46</v>
      </c>
      <c r="B45" s="26" t="s">
        <v>27</v>
      </c>
      <c r="C45" s="26" t="s">
        <v>21</v>
      </c>
      <c r="D45" s="35">
        <v>46890.400000000001</v>
      </c>
      <c r="E45" s="35">
        <v>61197.3</v>
      </c>
      <c r="F45" s="27">
        <f t="shared" si="0"/>
        <v>14306.900000000001</v>
      </c>
    </row>
    <row r="46" spans="1:6" x14ac:dyDescent="0.2">
      <c r="A46" s="1" t="s">
        <v>47</v>
      </c>
      <c r="B46" s="26" t="s">
        <v>27</v>
      </c>
      <c r="C46" s="26" t="s">
        <v>22</v>
      </c>
      <c r="D46" s="35">
        <v>16928.8</v>
      </c>
      <c r="E46" s="35">
        <v>17239</v>
      </c>
      <c r="F46" s="27">
        <f t="shared" si="0"/>
        <v>310.20000000000073</v>
      </c>
    </row>
    <row r="47" spans="1:6" x14ac:dyDescent="0.2">
      <c r="A47" s="1" t="s">
        <v>48</v>
      </c>
      <c r="B47" s="26" t="s">
        <v>27</v>
      </c>
      <c r="C47" s="26" t="s">
        <v>32</v>
      </c>
      <c r="D47" s="35">
        <v>3607.9</v>
      </c>
      <c r="E47" s="35">
        <v>4119.3999999999996</v>
      </c>
      <c r="F47" s="27">
        <f t="shared" si="0"/>
        <v>511.49999999999955</v>
      </c>
    </row>
    <row r="48" spans="1:6" x14ac:dyDescent="0.2">
      <c r="A48" s="20" t="s">
        <v>41</v>
      </c>
      <c r="B48" s="18" t="s">
        <v>31</v>
      </c>
      <c r="C48" s="18"/>
      <c r="D48" s="36">
        <f>SUM(D49:D50)</f>
        <v>7200.6</v>
      </c>
      <c r="E48" s="36">
        <f>SUM(E49:E50)</f>
        <v>7419.9</v>
      </c>
      <c r="F48" s="19">
        <f t="shared" si="0"/>
        <v>219.29999999999927</v>
      </c>
    </row>
    <row r="49" spans="1:6" x14ac:dyDescent="0.2">
      <c r="A49" s="1" t="s">
        <v>15</v>
      </c>
      <c r="B49" s="26" t="s">
        <v>31</v>
      </c>
      <c r="C49" s="26" t="s">
        <v>21</v>
      </c>
      <c r="D49" s="35">
        <v>0</v>
      </c>
      <c r="E49" s="35">
        <v>0</v>
      </c>
      <c r="F49" s="27">
        <f t="shared" si="0"/>
        <v>0</v>
      </c>
    </row>
    <row r="50" spans="1:6" x14ac:dyDescent="0.2">
      <c r="A50" s="1" t="s">
        <v>5</v>
      </c>
      <c r="B50" s="26" t="s">
        <v>31</v>
      </c>
      <c r="C50" s="26" t="s">
        <v>22</v>
      </c>
      <c r="D50" s="35">
        <v>7200.6</v>
      </c>
      <c r="E50" s="35">
        <v>7419.9</v>
      </c>
      <c r="F50" s="27">
        <f t="shared" si="0"/>
        <v>219.29999999999927</v>
      </c>
    </row>
    <row r="51" spans="1:6" x14ac:dyDescent="0.2">
      <c r="A51" s="6" t="s">
        <v>66</v>
      </c>
      <c r="B51" s="18" t="s">
        <v>40</v>
      </c>
      <c r="C51" s="18"/>
      <c r="D51" s="36">
        <f>SUM(D52)</f>
        <v>473.6</v>
      </c>
      <c r="E51" s="36">
        <f>SUM(E52)</f>
        <v>0</v>
      </c>
      <c r="F51" s="19">
        <f t="shared" si="0"/>
        <v>-473.6</v>
      </c>
    </row>
    <row r="52" spans="1:6" x14ac:dyDescent="0.2">
      <c r="A52" s="8" t="s">
        <v>67</v>
      </c>
      <c r="B52" s="28" t="s">
        <v>40</v>
      </c>
      <c r="C52" s="28" t="s">
        <v>21</v>
      </c>
      <c r="D52" s="37">
        <v>473.6</v>
      </c>
      <c r="E52" s="37">
        <v>0</v>
      </c>
      <c r="F52" s="22">
        <f t="shared" si="0"/>
        <v>-473.6</v>
      </c>
    </row>
    <row r="53" spans="1:6" ht="25.5" x14ac:dyDescent="0.2">
      <c r="A53" s="6" t="s">
        <v>68</v>
      </c>
      <c r="B53" s="18" t="s">
        <v>69</v>
      </c>
      <c r="C53" s="18"/>
      <c r="D53" s="24">
        <f>D54</f>
        <v>0</v>
      </c>
      <c r="E53" s="24">
        <f>E54</f>
        <v>0</v>
      </c>
      <c r="F53" s="25">
        <f t="shared" si="0"/>
        <v>0</v>
      </c>
    </row>
    <row r="54" spans="1:6" x14ac:dyDescent="0.2">
      <c r="A54" s="4" t="s">
        <v>70</v>
      </c>
      <c r="B54" s="26" t="s">
        <v>69</v>
      </c>
      <c r="C54" s="26" t="s">
        <v>23</v>
      </c>
      <c r="D54" s="23">
        <v>0</v>
      </c>
      <c r="E54" s="23">
        <v>0</v>
      </c>
      <c r="F54" s="29">
        <f t="shared" si="0"/>
        <v>0</v>
      </c>
    </row>
    <row r="55" spans="1:6" x14ac:dyDescent="0.2">
      <c r="D55" s="38"/>
    </row>
    <row r="56" spans="1:6" x14ac:dyDescent="0.2">
      <c r="A56" s="40" t="s">
        <v>73</v>
      </c>
      <c r="D56" s="42" t="s">
        <v>77</v>
      </c>
      <c r="E56" s="43">
        <v>5240572.7</v>
      </c>
    </row>
    <row r="57" spans="1:6" x14ac:dyDescent="0.2">
      <c r="D57" s="41">
        <f>D56-D7</f>
        <v>0</v>
      </c>
      <c r="E57" s="41">
        <f>E56-E7</f>
        <v>0</v>
      </c>
    </row>
  </sheetData>
  <mergeCells count="2">
    <mergeCell ref="A3:D3"/>
    <mergeCell ref="A2:F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</vt:lpstr>
      <vt:lpstr>'9 месяцев'!Заголовки_для_печати</vt:lpstr>
      <vt:lpstr>'9 месяцев'!Область_печати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2024-10-10T06:08:44Z</cp:lastPrinted>
  <dcterms:created xsi:type="dcterms:W3CDTF">2007-05-22T11:35:20Z</dcterms:created>
  <dcterms:modified xsi:type="dcterms:W3CDTF">2024-10-15T12:58:55Z</dcterms:modified>
</cp:coreProperties>
</file>